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7" i="1" l="1"/>
  <c r="H28" i="1"/>
  <c r="H18" i="1" l="1"/>
  <c r="H31" i="1" l="1"/>
  <c r="H26" i="1" l="1"/>
  <c r="H57" i="1"/>
  <c r="H24" i="1" l="1"/>
  <c r="H32" i="1" l="1"/>
  <c r="H36" i="1" l="1"/>
  <c r="H37" i="1" l="1"/>
  <c r="H50" i="1" l="1"/>
  <c r="H29" i="1" l="1"/>
  <c r="H14" i="1" l="1"/>
  <c r="H13" i="1" l="1"/>
  <c r="H59" i="1" l="1"/>
</calcChain>
</file>

<file path=xl/sharedStrings.xml><?xml version="1.0" encoding="utf-8"?>
<sst xmlns="http://schemas.openxmlformats.org/spreadsheetml/2006/main" count="66" uniqueCount="40">
  <si>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</si>
  <si>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</si>
  <si>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</si>
  <si>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</si>
  <si>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</si>
  <si>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</si>
  <si>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</si>
  <si>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</si>
  <si>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</si>
  <si>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</si>
  <si>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</si>
  <si>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</si>
  <si>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</si>
  <si>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</si>
  <si>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</si>
  <si>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</si>
  <si>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</si>
  <si>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</si>
  <si>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</si>
  <si>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</si>
  <si>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</si>
  <si>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</si>
  <si>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</si>
  <si>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</si>
  <si>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</si>
  <si>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</si>
  <si>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</si>
  <si>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</si>
  <si>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</si>
  <si>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Primljena i neutrošena participacija od 13.07.2022.</t>
  </si>
  <si>
    <t xml:space="preserve">Primljena i neutrošena participacija od 13.07.2022. </t>
  </si>
  <si>
    <t>Dana: 13.07.2022.</t>
  </si>
  <si>
    <t>Lavija</t>
  </si>
  <si>
    <t>Vicor</t>
  </si>
  <si>
    <t>681/2022</t>
  </si>
  <si>
    <t>678/2022</t>
  </si>
  <si>
    <t>680/2022</t>
  </si>
  <si>
    <t>R22_04973</t>
  </si>
  <si>
    <t>UKUPNO SANITETSKI MATERIJAL</t>
  </si>
  <si>
    <t xml:space="preserve">Dana 13.07.2022.godine Dom zdravlja Požarevac 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</si>
</sst>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7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9" fillId="0" borderId="1" xfId="0" applyFont="1" applyBorder="1"/>
    <xf numFmtId="4" fontId="9" fillId="0" borderId="1" xfId="0" applyNumberFormat="1" applyFont="1" applyBorder="1"/>
    <xf numFmtId="49" fontId="10" fillId="0" borderId="1" xfId="1" applyNumberFormat="1" applyFont="1" applyFill="1" applyBorder="1"/>
    <xf numFmtId="4" fontId="11" fillId="0" borderId="1" xfId="1" applyNumberFormat="1" applyFont="1" applyFill="1" applyBorder="1"/>
    <xf numFmtId="49" fontId="11" fillId="0" borderId="1" xfId="1" applyNumberFormat="1" applyFont="1" applyFill="1" applyBorder="1"/>
    <xf numFmtId="4" fontId="11" fillId="0" borderId="5" xfId="1" applyNumberFormat="1" applyFont="1" applyBorder="1" applyAlignment="1">
      <alignment horizontal="center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7"/>
  <sheetViews>
    <sheetView tabSelected="1" topLeftCell="B50" zoomScaleNormal="100" workbookViewId="0">
      <selection activeCell="B62" sqref="B62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2</v>
      </c>
      <c r="C5" s="33"/>
      <c r="D5" s="33"/>
    </row>
    <row r="6" spans="2:15" x14ac:dyDescent="0.25">
      <c r="B6" s="33" t="s">
        <v>3</v>
      </c>
      <c r="C6" s="33"/>
      <c r="D6" s="33"/>
    </row>
    <row r="7" spans="2:15" x14ac:dyDescent="0.25">
      <c r="I7" s="10"/>
      <c r="J7" s="10"/>
    </row>
    <row r="8" spans="2:15" x14ac:dyDescent="0.25">
      <c r="B8" s="34" t="s">
        <v>31</v>
      </c>
      <c r="C8" s="34"/>
      <c r="D8" s="34"/>
      <c r="E8" s="34"/>
      <c r="F8" s="34"/>
      <c r="G8" s="34"/>
      <c r="H8" s="34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39" t="s">
        <v>4</v>
      </c>
      <c r="C11" s="40"/>
      <c r="D11" s="40"/>
      <c r="E11" s="40"/>
      <c r="F11" s="41"/>
      <c r="G11" s="1" t="s">
        <v>5</v>
      </c>
      <c r="H11" s="1" t="s">
        <v>6</v>
      </c>
      <c r="I11" s="10"/>
      <c r="J11" s="10"/>
      <c r="K11" s="35"/>
      <c r="L11" s="35"/>
      <c r="M11" s="35"/>
      <c r="N11" s="35"/>
      <c r="O11" s="35"/>
    </row>
    <row r="12" spans="2:15" x14ac:dyDescent="0.25">
      <c r="B12" s="37" t="s">
        <v>7</v>
      </c>
      <c r="C12" s="37"/>
      <c r="D12" s="37"/>
      <c r="E12" s="37"/>
      <c r="F12" s="37"/>
      <c r="G12" s="18">
        <v>44755</v>
      </c>
      <c r="H12" s="14">
        <v>3222192.01</v>
      </c>
      <c r="I12" s="10"/>
      <c r="J12" s="10"/>
      <c r="K12" s="8"/>
      <c r="L12" s="8"/>
      <c r="M12" s="8"/>
      <c r="N12" s="8"/>
      <c r="O12" s="8"/>
    </row>
    <row r="13" spans="2:15" x14ac:dyDescent="0.25">
      <c r="B13" s="36" t="s">
        <v>8</v>
      </c>
      <c r="C13" s="36"/>
      <c r="D13" s="36"/>
      <c r="E13" s="36"/>
      <c r="F13" s="36"/>
      <c r="G13" s="19">
        <v>44755</v>
      </c>
      <c r="H13" s="2">
        <f>H14+H29-H37-H50</f>
        <v>3217659.01</v>
      </c>
      <c r="I13" s="10"/>
      <c r="J13" s="10"/>
      <c r="K13" s="8"/>
      <c r="L13" s="8"/>
      <c r="M13" s="8"/>
      <c r="N13" s="8"/>
      <c r="O13" s="8"/>
    </row>
    <row r="14" spans="2:15" x14ac:dyDescent="0.25">
      <c r="B14" s="38" t="s">
        <v>9</v>
      </c>
      <c r="C14" s="38"/>
      <c r="D14" s="38"/>
      <c r="E14" s="38"/>
      <c r="F14" s="38"/>
      <c r="G14" s="20">
        <v>44755</v>
      </c>
      <c r="H14" s="3">
        <f>SUM(H15:H28)</f>
        <v>3265510.85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3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3" x14ac:dyDescent="0.25">
      <c r="B18" s="26" t="s">
        <v>13</v>
      </c>
      <c r="C18" s="27"/>
      <c r="D18" s="27"/>
      <c r="E18" s="27"/>
      <c r="F18" s="28"/>
      <c r="G18" s="21"/>
      <c r="H18" s="9">
        <f>1720000-4444.44+1720000-1247424.84-2368.42+150000-383129.78+1245000-818554.52+818554.96-1297394.48-18666.62-2500-18900+0.05+1245000+21399.7-1381951.11-11749.95+1245000-1432536.46-36000+36000-9922.24+1245000-1379128.45-10444.48+1245000-1340392.56+12300.34+2700-11750.03</f>
        <v>1298696.67</v>
      </c>
      <c r="I18" s="10"/>
      <c r="J18" s="10"/>
      <c r="K18" s="7"/>
      <c r="L18" s="7"/>
    </row>
    <row r="19" spans="2:13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3" x14ac:dyDescent="0.25">
      <c r="B20" s="26" t="s">
        <v>15</v>
      </c>
      <c r="C20" s="27"/>
      <c r="D20" s="27"/>
      <c r="E20" s="27"/>
      <c r="F20" s="28"/>
      <c r="G20" s="21"/>
      <c r="H20" s="9">
        <v>0</v>
      </c>
      <c r="I20" s="10"/>
      <c r="J20" s="10"/>
    </row>
    <row r="21" spans="2:13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3" x14ac:dyDescent="0.25">
      <c r="B22" s="26" t="s">
        <v>17</v>
      </c>
      <c r="C22" s="27"/>
      <c r="D22" s="27"/>
      <c r="E22" s="27"/>
      <c r="F22" s="28"/>
      <c r="G22" s="21"/>
      <c r="H22" s="25">
        <v>205706</v>
      </c>
      <c r="I22" s="10"/>
      <c r="J22" s="10"/>
    </row>
    <row r="23" spans="2:13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3" x14ac:dyDescent="0.25">
      <c r="B24" s="26" t="s">
        <v>19</v>
      </c>
      <c r="C24" s="27"/>
      <c r="D24" s="27"/>
      <c r="E24" s="27"/>
      <c r="F24" s="28"/>
      <c r="G24" s="21"/>
      <c r="H24" s="9">
        <f>1184208.33+1184208.33-1793550.02-4153+1184208.33+1184208.33-1526660.5-217622.81</f>
        <v>1194846.9900000002</v>
      </c>
      <c r="I24" s="10"/>
      <c r="J24" s="10"/>
      <c r="K24" s="10"/>
      <c r="L24" s="7"/>
    </row>
    <row r="25" spans="2:13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3" x14ac:dyDescent="0.25">
      <c r="B26" s="26" t="s">
        <v>21</v>
      </c>
      <c r="C26" s="27"/>
      <c r="D26" s="27"/>
      <c r="E26" s="27"/>
      <c r="F26" s="28"/>
      <c r="G26" s="21"/>
      <c r="H26" s="9">
        <f>906543-604362</f>
        <v>302181</v>
      </c>
      <c r="I26" s="10"/>
      <c r="J26" s="10"/>
      <c r="K26" s="7"/>
    </row>
    <row r="27" spans="2:13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3" x14ac:dyDescent="0.25">
      <c r="B28" s="26" t="s">
        <v>30</v>
      </c>
      <c r="C28" s="27"/>
      <c r="D28" s="27"/>
      <c r="E28" s="27"/>
      <c r="F28" s="28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+7150+2100+3500+1950-6061+9650+2600+9800+1850-1212+8000+1000+8150+1900+5350+2100+10300+950-30510.73-2424+4500+2850-530+6700+1700+13550+2150+6700+2950+10550+3050+6250+3200+6400+2800+9500+2600+9050+2850+6850+2900+1212+6350+3050-6756.78+5150+3400+9650+3050-14318.24+6950+2250-4150+9050+1900+10250+1650+3500+5000+7500+2400-1212+9950+1950-24665.35+5250+2500+5450+3000</f>
        <v>264080.19000000006</v>
      </c>
      <c r="I28" s="10"/>
      <c r="J28" s="10"/>
      <c r="K28" s="7"/>
      <c r="L28" s="7"/>
    </row>
    <row r="29" spans="2:13" x14ac:dyDescent="0.25">
      <c r="B29" s="29" t="s">
        <v>23</v>
      </c>
      <c r="C29" s="30"/>
      <c r="D29" s="30"/>
      <c r="E29" s="30"/>
      <c r="F29" s="31"/>
      <c r="G29" s="20">
        <v>44755</v>
      </c>
      <c r="H29" s="3">
        <f>H30+H31+H32+H33+H35+H36+H34</f>
        <v>157854.15999999989</v>
      </c>
      <c r="I29" s="10"/>
      <c r="J29" s="10"/>
      <c r="K29" s="7"/>
    </row>
    <row r="30" spans="2:13" x14ac:dyDescent="0.25">
      <c r="B30" s="26" t="s">
        <v>10</v>
      </c>
      <c r="C30" s="27"/>
      <c r="D30" s="27"/>
      <c r="E30" s="27"/>
      <c r="F30" s="28"/>
      <c r="G30" s="22"/>
      <c r="H30" s="11">
        <v>0</v>
      </c>
      <c r="I30" s="10"/>
      <c r="J30" s="10"/>
      <c r="K30" s="7"/>
    </row>
    <row r="31" spans="2:13" x14ac:dyDescent="0.25">
      <c r="B31" s="26" t="s">
        <v>13</v>
      </c>
      <c r="C31" s="27"/>
      <c r="D31" s="27"/>
      <c r="E31" s="27"/>
      <c r="F31" s="28"/>
      <c r="G31" s="22"/>
      <c r="H31" s="9">
        <f>110000+110000-123880.54+153083.33-138509.66+153083.33-2500-142511.87+153083.33-156337.73+153083.33-130120.22+153083.33-146661.15+4821.05+2500</f>
        <v>152216.52999999988</v>
      </c>
      <c r="I31" s="15"/>
      <c r="J31" s="10"/>
      <c r="K31" s="7"/>
    </row>
    <row r="32" spans="2:13" x14ac:dyDescent="0.25">
      <c r="B32" s="26" t="s">
        <v>19</v>
      </c>
      <c r="C32" s="27"/>
      <c r="D32" s="27"/>
      <c r="E32" s="27"/>
      <c r="F32" s="28"/>
      <c r="G32" s="22"/>
      <c r="H32" s="9">
        <f>54083.33+54083.33-102529.03</f>
        <v>5637.6300000000047</v>
      </c>
      <c r="I32" s="10"/>
      <c r="J32" s="10"/>
      <c r="K32" s="7"/>
      <c r="L32" s="7"/>
      <c r="M32" s="7"/>
    </row>
    <row r="33" spans="2:12" x14ac:dyDescent="0.25">
      <c r="B33" s="26" t="s">
        <v>21</v>
      </c>
      <c r="C33" s="27"/>
      <c r="D33" s="27"/>
      <c r="E33" s="27"/>
      <c r="F33" s="28"/>
      <c r="G33" s="22"/>
      <c r="H33" s="9">
        <v>0</v>
      </c>
      <c r="I33" s="10"/>
      <c r="J33" s="10"/>
    </row>
    <row r="34" spans="2:12" x14ac:dyDescent="0.25">
      <c r="B34" s="26" t="s">
        <v>11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2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2" x14ac:dyDescent="0.25">
      <c r="B36" s="26" t="s">
        <v>29</v>
      </c>
      <c r="C36" s="27"/>
      <c r="D36" s="27"/>
      <c r="E36" s="27"/>
      <c r="F36" s="28"/>
      <c r="G36" s="22"/>
      <c r="H36" s="9">
        <f>10141+5277+3518-18833.35+10141+19558-28916.67+8382+10141-19407.98</f>
        <v>0</v>
      </c>
      <c r="I36" s="10"/>
      <c r="J36" s="10"/>
    </row>
    <row r="37" spans="2:12" x14ac:dyDescent="0.25">
      <c r="B37" s="45" t="s">
        <v>24</v>
      </c>
      <c r="C37" s="46"/>
      <c r="D37" s="46"/>
      <c r="E37" s="46"/>
      <c r="F37" s="47"/>
      <c r="G37" s="23">
        <v>44755</v>
      </c>
      <c r="H37" s="4">
        <f>SUM(H38:H49)</f>
        <v>205706</v>
      </c>
      <c r="I37" s="10"/>
      <c r="J37" s="10"/>
    </row>
    <row r="38" spans="2:12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2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2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2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2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2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2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2" x14ac:dyDescent="0.25">
      <c r="B45" s="26" t="s">
        <v>17</v>
      </c>
      <c r="C45" s="27"/>
      <c r="D45" s="27"/>
      <c r="E45" s="27"/>
      <c r="F45" s="28"/>
      <c r="G45" s="21"/>
      <c r="H45" s="9">
        <v>205706</v>
      </c>
      <c r="I45" s="10"/>
      <c r="J45" s="10"/>
    </row>
    <row r="46" spans="2:12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2" x14ac:dyDescent="0.25">
      <c r="B47" s="26" t="s">
        <v>19</v>
      </c>
      <c r="C47" s="27"/>
      <c r="D47" s="27"/>
      <c r="E47" s="27"/>
      <c r="F47" s="28"/>
      <c r="G47" s="21"/>
      <c r="H47" s="9">
        <v>0</v>
      </c>
      <c r="I47" s="10"/>
      <c r="J47" s="10"/>
    </row>
    <row r="48" spans="2:12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45" t="s">
        <v>25</v>
      </c>
      <c r="C50" s="46"/>
      <c r="D50" s="46"/>
      <c r="E50" s="46"/>
      <c r="F50" s="47"/>
      <c r="G50" s="23">
        <v>44755</v>
      </c>
      <c r="H50" s="4">
        <f>SUM(H51:H56)</f>
        <v>0</v>
      </c>
      <c r="I50" s="10"/>
      <c r="J50" s="10"/>
    </row>
    <row r="51" spans="2:12" x14ac:dyDescent="0.25">
      <c r="B51" s="26" t="s">
        <v>10</v>
      </c>
      <c r="C51" s="27"/>
      <c r="D51" s="27"/>
      <c r="E51" s="27"/>
      <c r="F51" s="28"/>
      <c r="G51" s="22"/>
      <c r="H51" s="11">
        <v>0</v>
      </c>
      <c r="I51" s="10"/>
      <c r="J51" s="10"/>
    </row>
    <row r="52" spans="2:12" x14ac:dyDescent="0.25">
      <c r="B52" s="26" t="s">
        <v>13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19</v>
      </c>
      <c r="C53" s="27"/>
      <c r="D53" s="27"/>
      <c r="E53" s="27"/>
      <c r="F53" s="28"/>
      <c r="G53" s="22"/>
      <c r="H53" s="9">
        <v>0</v>
      </c>
      <c r="I53" s="10"/>
      <c r="J53" s="10"/>
    </row>
    <row r="54" spans="2:12" x14ac:dyDescent="0.25">
      <c r="B54" s="26" t="s">
        <v>21</v>
      </c>
      <c r="C54" s="27"/>
      <c r="D54" s="27"/>
      <c r="E54" s="27"/>
      <c r="F54" s="28"/>
      <c r="G54" s="22"/>
      <c r="H54" s="2">
        <v>0</v>
      </c>
      <c r="I54" s="10"/>
      <c r="J54" s="10"/>
      <c r="K54" s="7"/>
    </row>
    <row r="55" spans="2:12" x14ac:dyDescent="0.25">
      <c r="B55" s="26" t="s">
        <v>11</v>
      </c>
      <c r="C55" s="27"/>
      <c r="D55" s="27"/>
      <c r="E55" s="27"/>
      <c r="F55" s="28"/>
      <c r="G55" s="22"/>
      <c r="H55" s="2">
        <v>0</v>
      </c>
      <c r="I55" s="10"/>
      <c r="J55" s="10"/>
    </row>
    <row r="56" spans="2:12" x14ac:dyDescent="0.25">
      <c r="B56" s="26" t="s">
        <v>22</v>
      </c>
      <c r="C56" s="27"/>
      <c r="D56" s="27"/>
      <c r="E56" s="27"/>
      <c r="F56" s="28"/>
      <c r="G56" s="22"/>
      <c r="H56" s="2">
        <v>0</v>
      </c>
      <c r="I56" s="10"/>
      <c r="J56" s="10"/>
    </row>
    <row r="57" spans="2:12" x14ac:dyDescent="0.25">
      <c r="B57" s="48" t="s">
        <v>26</v>
      </c>
      <c r="C57" s="49"/>
      <c r="D57" s="49"/>
      <c r="E57" s="49"/>
      <c r="F57" s="50"/>
      <c r="G57" s="24">
        <v>44755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</f>
        <v>4532.9999999993015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42" t="s">
        <v>28</v>
      </c>
      <c r="C59" s="43"/>
      <c r="D59" s="43"/>
      <c r="E59" s="43"/>
      <c r="F59" s="44"/>
      <c r="G59" s="22"/>
      <c r="H59" s="6">
        <f>H14+H29-H37-H50+H57-H58</f>
        <v>3222192.0099999988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39</v>
      </c>
      <c r="C61" s="16"/>
      <c r="D61" s="16"/>
      <c r="E61" s="16"/>
      <c r="F61" s="16"/>
      <c r="G61" s="8"/>
      <c r="H61" s="12"/>
      <c r="I61" s="10"/>
      <c r="J61" s="10"/>
      <c r="K61" s="7"/>
    </row>
    <row r="62" spans="2:12" x14ac:dyDescent="0.25">
      <c r="H62" s="7"/>
    </row>
    <row r="63" spans="2:12" x14ac:dyDescent="0.25">
      <c r="B63" s="51" t="s">
        <v>32</v>
      </c>
      <c r="C63" s="52">
        <v>6864</v>
      </c>
      <c r="D63" s="53" t="s">
        <v>34</v>
      </c>
    </row>
    <row r="64" spans="2:12" x14ac:dyDescent="0.25">
      <c r="B64" s="51" t="s">
        <v>32</v>
      </c>
      <c r="C64" s="52">
        <v>4440</v>
      </c>
      <c r="D64" s="53" t="s">
        <v>35</v>
      </c>
    </row>
    <row r="65" spans="2:4" x14ac:dyDescent="0.25">
      <c r="B65" s="51" t="s">
        <v>32</v>
      </c>
      <c r="C65" s="52">
        <v>6552</v>
      </c>
      <c r="D65" s="53" t="s">
        <v>36</v>
      </c>
    </row>
    <row r="66" spans="2:4" x14ac:dyDescent="0.25">
      <c r="B66" s="51" t="s">
        <v>33</v>
      </c>
      <c r="C66" s="52">
        <v>187850</v>
      </c>
      <c r="D66" s="53" t="s">
        <v>37</v>
      </c>
    </row>
    <row r="67" spans="2:4" x14ac:dyDescent="0.25">
      <c r="B67" s="56" t="s">
        <v>38</v>
      </c>
      <c r="C67" s="54">
        <f>SUM(C63:C66)</f>
        <v>205706</v>
      </c>
      <c r="D67" s="55"/>
    </row>
  </sheetData>
  <mergeCells count="55"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38:F38"/>
    <mergeCell ref="B47:F47"/>
    <mergeCell ref="B46:F46"/>
    <mergeCell ref="B42:F4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2022-07-14T07:23:37Z</dcterms:modified>
  <cp:category/>
  <cp:contentStatus/>
</cp:coreProperties>
</file>